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su5\Desktop\Claude Code\記事作成\articles\未公開\excel-functions-for-work\"/>
    </mc:Choice>
  </mc:AlternateContent>
  <xr:revisionPtr revIDLastSave="0" documentId="8_{D0ED85ED-C7A6-43D6-A736-C5ABFCF0D14B}" xr6:coauthVersionLast="47" xr6:coauthVersionMax="47" xr10:uidLastSave="{00000000-0000-0000-0000-000000000000}"/>
  <bookViews>
    <workbookView xWindow="9825" yWindow="4065" windowWidth="38700" windowHeight="15345" xr2:uid="{507195B3-38D0-464C-9AFC-54E34DB58E0C}"/>
  </bookViews>
  <sheets>
    <sheet name="問題" sheetId="1" r:id="rId1"/>
    <sheet name="解答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2" l="1" a="1"/>
  <c r="J11" i="2" s="1"/>
  <c r="J10" i="2"/>
  <c r="J9" i="2"/>
  <c r="J8" i="2"/>
  <c r="J7" i="2"/>
  <c r="J5" i="2"/>
  <c r="J4" i="2"/>
  <c r="J3" i="2"/>
  <c r="J2" i="2"/>
  <c r="F11" i="2"/>
  <c r="F10" i="2"/>
  <c r="F9" i="2"/>
  <c r="F8" i="2"/>
  <c r="F7" i="2"/>
  <c r="F6" i="2"/>
  <c r="F5" i="2"/>
  <c r="F4" i="2"/>
  <c r="F3" i="2"/>
  <c r="F2" i="2"/>
  <c r="K11" i="2"/>
  <c r="K10" i="2"/>
  <c r="K9" i="2"/>
  <c r="K8" i="2"/>
  <c r="K7" i="2"/>
  <c r="K5" i="2"/>
  <c r="K4" i="2"/>
  <c r="K3" i="2"/>
  <c r="K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<sst xmlns="http://schemas.openxmlformats.org/spreadsheetml/2006/main" count="88" uniqueCount="36">
  <si>
    <t>日付</t>
  </si>
  <si>
    <t>担当者</t>
  </si>
  <si>
    <t>商品</t>
  </si>
  <si>
    <t>数量</t>
  </si>
  <si>
    <t>金額</t>
  </si>
  <si>
    <t>田中</t>
  </si>
  <si>
    <t>コピー用紙</t>
  </si>
  <si>
    <t>佐藤</t>
  </si>
  <si>
    <t>ボールペン</t>
  </si>
  <si>
    <t>ファイル</t>
  </si>
  <si>
    <t>鈴木</t>
  </si>
  <si>
    <t>付箋</t>
  </si>
  <si>
    <t>クリップ</t>
  </si>
  <si>
    <t>ノート</t>
  </si>
  <si>
    <t>判定（問5）</t>
  </si>
  <si>
    <t>探す商品名（問6・7）</t>
  </si>
  <si>
    <t>締切日（問9）</t>
  </si>
  <si>
    <t>問題</t>
  </si>
  <si>
    <t>答えを入力</t>
  </si>
  <si>
    <t>問1（SUM）：数量（D列）の合計を求めましょう。</t>
  </si>
  <si>
    <t>問2（AVERAGE）：数量（D列）の平均を求めましょう。</t>
  </si>
  <si>
    <t>問3（COUNTIF）：担当者（B列）が「佐藤」の件数を数えましょう。</t>
  </si>
  <si>
    <t>問4（SUMIF）：担当者（B列）が「鈴木」の行の金額（E列）を合計して、鈴木さんの売上合計を求めましょう。</t>
  </si>
  <si>
    <t>問5（IF）：数量（D列）が20以上なら「まとめ買い」、それ以外は何も表示しない判定を、F列（F2～F11）に入れましょう。</t>
  </si>
  <si>
    <t>F列（F2～F11）に入力</t>
  </si>
  <si>
    <t>問6（XLOOKUP）：G2に入っている商品名を商品（C列）から探して、その行の担当者（B列）を表示しましょう。</t>
  </si>
  <si>
    <t>問7（IFERROR）：問6の式を、商品が見つからないときは「該当なし」と表示するように直しましょう。</t>
  </si>
  <si>
    <t>問8（ROUNDDOWN）：2行目の金額（E2）に8%の税をかけた税込金額を、1円未満切り捨てで求めましょう。</t>
  </si>
  <si>
    <t>問9（TODAY）：G5の締切日まで、今日から何日あるかを求めましょう。</t>
  </si>
  <si>
    <t>問10（UNIQUE）：商品（C列）の一覧を、重複なしで表示しましょう。</t>
  </si>
  <si>
    <t>※黄色のセルに数式を入力しましょう。解き方は記事の各関数の説明を参考に。答えは最後の「解答」シートにあります（解き終わってから開いてください）。</t>
  </si>
  <si>
    <t>解答（結果）</t>
  </si>
  <si>
    <t>正解の数式</t>
  </si>
  <si>
    <t>F列（F2～F11）を見てください</t>
  </si>
  <si>
    <t>=IF(D2&gt;=20,"まとめ買い","")　※F2に入力して、F11まで下にコピー</t>
  </si>
  <si>
    <t>※問9の結果は、開いた日によって変わります。問10の結果はJ11から下に自動で広がります。G2を表にない商品名（例：のり）に変えると、問7が「該当なし」になることも確認してみましょう。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</si>
</sst>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m/d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C0000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D9E6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14" fontId="0" fillId="0" borderId="1" xfId="0" applyNumberFormat="1" applyFont="1" applyBorder="1">
      <alignment vertical="center"/>
    </xf>
    <xf numFmtId="0" fontId="3" fillId="3" borderId="0" xfId="0" applyFont="1" applyFill="1">
      <alignment vertical="center"/>
    </xf>
    <xf numFmtId="0" fontId="3" fillId="3" borderId="1" xfId="0" applyFont="1" applyFill="1" applyBorder="1">
      <alignment vertical="center"/>
    </xf>
    <xf numFmtId="179" fontId="0" fillId="0" borderId="1" xfId="0" applyNumberFormat="1" applyFont="1" applyBorder="1">
      <alignment vertical="center"/>
    </xf>
    <xf numFmtId="3" fontId="0" fillId="0" borderId="1" xfId="0" applyNumberFormat="1" applyFont="1" applyBorder="1">
      <alignment vertical="center"/>
    </xf>
    <xf numFmtId="0" fontId="0" fillId="2" borderId="1" xfId="0" applyFont="1" applyFill="1" applyBorder="1">
      <alignment vertical="center"/>
    </xf>
    <xf numFmtId="3" fontId="0" fillId="2" borderId="1" xfId="0" applyNumberFormat="1" applyFont="1" applyFill="1" applyBorder="1">
      <alignment vertical="center"/>
    </xf>
    <xf numFmtId="0" fontId="2" fillId="0" borderId="1" xfId="0" applyFont="1" applyBorder="1" applyAlignment="1">
      <alignment vertical="center"/>
    </xf>
    <xf numFmtId="1" fontId="0" fillId="2" borderId="1" xfId="0" applyNumberFormat="1" applyFont="1" applyFill="1" applyBorder="1">
      <alignment vertical="center"/>
    </xf>
    <xf numFmtId="0" fontId="0" fillId="0" borderId="1" xfId="0" applyFont="1" applyBorder="1" applyAlignment="1">
      <alignment vertical="center"/>
    </xf>
    <xf numFmtId="1" fontId="0" fillId="0" borderId="1" xfId="0" applyNumberFormat="1" applyFont="1" applyBorder="1">
      <alignment vertical="center"/>
    </xf>
    <xf numFmtId="0" fontId="0" fillId="0" borderId="1" xfId="0" quotePrefix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A217B-DA40-4087-AD98-D1915388E73E}">
  <dimension ref="A1:J19"/>
  <sheetViews>
    <sheetView tabSelected="1" workbookViewId="0"/>
  </sheetViews>
  <sheetFormatPr defaultRowHeight="18.75" x14ac:dyDescent="0.4"/>
  <cols>
    <col min="1" max="2" width="8.625" style="1" customWidth="1"/>
    <col min="3" max="3" width="12.625" style="1" customWidth="1"/>
    <col min="4" max="4" width="6.625" style="1" customWidth="1"/>
    <col min="5" max="5" width="9.625" style="1" customWidth="1"/>
    <col min="6" max="6" width="13.625" style="1" customWidth="1"/>
    <col min="7" max="7" width="20.625" style="1" customWidth="1"/>
    <col min="8" max="8" width="2.625" style="1" customWidth="1"/>
    <col min="9" max="9" width="128.625" style="1" customWidth="1"/>
    <col min="10" max="10" width="26.625" style="1" customWidth="1"/>
    <col min="11" max="11" width="52.625" style="1" customWidth="1"/>
    <col min="12" max="16384" width="9" style="1"/>
  </cols>
  <sheetData>
    <row r="1" spans="1:10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14</v>
      </c>
      <c r="G1" s="4" t="s">
        <v>15</v>
      </c>
      <c r="I1" s="5" t="s">
        <v>17</v>
      </c>
      <c r="J1" s="5" t="s">
        <v>18</v>
      </c>
    </row>
    <row r="2" spans="1:10" x14ac:dyDescent="0.4">
      <c r="A2" s="6">
        <v>46296</v>
      </c>
      <c r="B2" s="2" t="s">
        <v>5</v>
      </c>
      <c r="C2" s="2" t="s">
        <v>6</v>
      </c>
      <c r="D2" s="2">
        <v>5</v>
      </c>
      <c r="E2" s="7">
        <v>1234</v>
      </c>
      <c r="F2" s="8"/>
      <c r="G2" s="2" t="s">
        <v>13</v>
      </c>
      <c r="I2" s="12" t="s">
        <v>19</v>
      </c>
      <c r="J2" s="8"/>
    </row>
    <row r="3" spans="1:10" x14ac:dyDescent="0.4">
      <c r="A3" s="6">
        <v>46296</v>
      </c>
      <c r="B3" s="2" t="s">
        <v>7</v>
      </c>
      <c r="C3" s="2" t="s">
        <v>8</v>
      </c>
      <c r="D3" s="2">
        <v>20</v>
      </c>
      <c r="E3" s="7">
        <v>2000</v>
      </c>
      <c r="F3" s="8"/>
      <c r="I3" s="12" t="s">
        <v>20</v>
      </c>
      <c r="J3" s="8"/>
    </row>
    <row r="4" spans="1:10" x14ac:dyDescent="0.4">
      <c r="A4" s="6">
        <v>46297</v>
      </c>
      <c r="B4" s="2" t="s">
        <v>5</v>
      </c>
      <c r="C4" s="2" t="s">
        <v>9</v>
      </c>
      <c r="D4" s="2">
        <v>30</v>
      </c>
      <c r="E4" s="7">
        <v>6000</v>
      </c>
      <c r="F4" s="8"/>
      <c r="G4" s="4" t="s">
        <v>16</v>
      </c>
      <c r="I4" s="12" t="s">
        <v>21</v>
      </c>
      <c r="J4" s="8"/>
    </row>
    <row r="5" spans="1:10" x14ac:dyDescent="0.4">
      <c r="A5" s="6">
        <v>46297</v>
      </c>
      <c r="B5" s="2" t="s">
        <v>10</v>
      </c>
      <c r="C5" s="2" t="s">
        <v>11</v>
      </c>
      <c r="D5" s="2">
        <v>15</v>
      </c>
      <c r="E5" s="7">
        <v>1500</v>
      </c>
      <c r="F5" s="8"/>
      <c r="G5" s="3">
        <v>46387</v>
      </c>
      <c r="I5" s="12" t="s">
        <v>22</v>
      </c>
      <c r="J5" s="9"/>
    </row>
    <row r="6" spans="1:10" x14ac:dyDescent="0.4">
      <c r="A6" s="6">
        <v>46298</v>
      </c>
      <c r="B6" s="2" t="s">
        <v>7</v>
      </c>
      <c r="C6" s="2" t="s">
        <v>6</v>
      </c>
      <c r="D6" s="2">
        <v>10</v>
      </c>
      <c r="E6" s="7">
        <v>4800</v>
      </c>
      <c r="F6" s="8"/>
      <c r="I6" s="12" t="s">
        <v>23</v>
      </c>
      <c r="J6" s="10" t="s">
        <v>24</v>
      </c>
    </row>
    <row r="7" spans="1:10" x14ac:dyDescent="0.4">
      <c r="A7" s="6">
        <v>46298</v>
      </c>
      <c r="B7" s="2" t="s">
        <v>5</v>
      </c>
      <c r="C7" s="2" t="s">
        <v>12</v>
      </c>
      <c r="D7" s="2">
        <v>50</v>
      </c>
      <c r="E7" s="7">
        <v>750</v>
      </c>
      <c r="F7" s="8"/>
      <c r="I7" s="12" t="s">
        <v>25</v>
      </c>
      <c r="J7" s="8"/>
    </row>
    <row r="8" spans="1:10" x14ac:dyDescent="0.4">
      <c r="A8" s="6">
        <v>46299</v>
      </c>
      <c r="B8" s="2" t="s">
        <v>10</v>
      </c>
      <c r="C8" s="2" t="s">
        <v>9</v>
      </c>
      <c r="D8" s="2">
        <v>12</v>
      </c>
      <c r="E8" s="7">
        <v>2400</v>
      </c>
      <c r="F8" s="8"/>
      <c r="I8" s="12" t="s">
        <v>26</v>
      </c>
      <c r="J8" s="8"/>
    </row>
    <row r="9" spans="1:10" x14ac:dyDescent="0.4">
      <c r="A9" s="6">
        <v>46299</v>
      </c>
      <c r="B9" s="2" t="s">
        <v>7</v>
      </c>
      <c r="C9" s="2" t="s">
        <v>13</v>
      </c>
      <c r="D9" s="2">
        <v>25</v>
      </c>
      <c r="E9" s="7">
        <v>3750</v>
      </c>
      <c r="F9" s="8"/>
      <c r="I9" s="12" t="s">
        <v>27</v>
      </c>
      <c r="J9" s="9"/>
    </row>
    <row r="10" spans="1:10" x14ac:dyDescent="0.4">
      <c r="A10" s="6">
        <v>46300</v>
      </c>
      <c r="B10" s="2" t="s">
        <v>5</v>
      </c>
      <c r="C10" s="2" t="s">
        <v>8</v>
      </c>
      <c r="D10" s="2">
        <v>40</v>
      </c>
      <c r="E10" s="7">
        <v>4000</v>
      </c>
      <c r="F10" s="8"/>
      <c r="I10" s="12" t="s">
        <v>28</v>
      </c>
      <c r="J10" s="11"/>
    </row>
    <row r="11" spans="1:10" x14ac:dyDescent="0.4">
      <c r="A11" s="6">
        <v>46300</v>
      </c>
      <c r="B11" s="2" t="s">
        <v>10</v>
      </c>
      <c r="C11" s="2" t="s">
        <v>6</v>
      </c>
      <c r="D11" s="2">
        <v>8</v>
      </c>
      <c r="E11" s="7">
        <v>3900</v>
      </c>
      <c r="F11" s="8"/>
      <c r="I11" s="12" t="s">
        <v>29</v>
      </c>
      <c r="J11" s="8"/>
    </row>
    <row r="19" spans="9:9" x14ac:dyDescent="0.4">
      <c r="I19" s="1" t="s">
        <v>30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49E9D-05F4-49EA-B230-3E96CD78A289}">
  <sheetPr>
    <tabColor rgb="FF808080"/>
  </sheetPr>
  <dimension ref="A1:K19"/>
  <sheetViews>
    <sheetView workbookViewId="0"/>
  </sheetViews>
  <sheetFormatPr defaultRowHeight="18.75" x14ac:dyDescent="0.4"/>
  <cols>
    <col min="1" max="2" width="8.625" style="1" customWidth="1"/>
    <col min="3" max="3" width="12.625" style="1" customWidth="1"/>
    <col min="4" max="4" width="6.625" style="1" customWidth="1"/>
    <col min="5" max="5" width="9.625" style="1" customWidth="1"/>
    <col min="6" max="6" width="13.625" style="1" customWidth="1"/>
    <col min="7" max="7" width="20.625" style="1" customWidth="1"/>
    <col min="8" max="8" width="2.625" style="1" customWidth="1"/>
    <col min="9" max="9" width="128.625" style="1" customWidth="1"/>
    <col min="10" max="10" width="26.625" style="1" customWidth="1"/>
    <col min="11" max="11" width="52.625" style="1" customWidth="1"/>
    <col min="12" max="16384" width="9" style="1"/>
  </cols>
  <sheetData>
    <row r="1" spans="1:11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14</v>
      </c>
      <c r="G1" s="4" t="s">
        <v>15</v>
      </c>
      <c r="I1" s="5" t="s">
        <v>17</v>
      </c>
      <c r="J1" s="5" t="s">
        <v>31</v>
      </c>
      <c r="K1" s="5" t="s">
        <v>32</v>
      </c>
    </row>
    <row r="2" spans="1:11" x14ac:dyDescent="0.4">
      <c r="A2" s="6">
        <v>46296</v>
      </c>
      <c r="B2" s="2" t="s">
        <v>5</v>
      </c>
      <c r="C2" s="2" t="s">
        <v>6</v>
      </c>
      <c r="D2" s="2">
        <v>5</v>
      </c>
      <c r="E2" s="7">
        <v>1234</v>
      </c>
      <c r="F2" s="2" t="str">
        <f>IF(D2&gt;=20,"まとめ買い","")</f>
        <v/>
      </c>
      <c r="G2" s="2" t="s">
        <v>13</v>
      </c>
      <c r="I2" s="12" t="s">
        <v>19</v>
      </c>
      <c r="J2" s="2">
        <f>SUM(D2:D11)</f>
        <v>215</v>
      </c>
      <c r="K2" s="2" t="str">
        <f ca="1">_xlfn.FORMULATEXT(J2)</f>
        <v>=SUM(D2:D11)</v>
      </c>
    </row>
    <row r="3" spans="1:11" x14ac:dyDescent="0.4">
      <c r="A3" s="6">
        <v>46296</v>
      </c>
      <c r="B3" s="2" t="s">
        <v>7</v>
      </c>
      <c r="C3" s="2" t="s">
        <v>8</v>
      </c>
      <c r="D3" s="2">
        <v>20</v>
      </c>
      <c r="E3" s="7">
        <v>2000</v>
      </c>
      <c r="F3" s="2" t="str">
        <f>IF(D3&gt;=20,"まとめ買い","")</f>
        <v>まとめ買い</v>
      </c>
      <c r="I3" s="12" t="s">
        <v>20</v>
      </c>
      <c r="J3" s="2">
        <f>AVERAGE(D2:D11)</f>
        <v>21.5</v>
      </c>
      <c r="K3" s="2" t="str">
        <f ca="1">_xlfn.FORMULATEXT(J3)</f>
        <v>=AVERAGE(D2:D11)</v>
      </c>
    </row>
    <row r="4" spans="1:11" x14ac:dyDescent="0.4">
      <c r="A4" s="6">
        <v>46297</v>
      </c>
      <c r="B4" s="2" t="s">
        <v>5</v>
      </c>
      <c r="C4" s="2" t="s">
        <v>9</v>
      </c>
      <c r="D4" s="2">
        <v>30</v>
      </c>
      <c r="E4" s="7">
        <v>6000</v>
      </c>
      <c r="F4" s="2" t="str">
        <f>IF(D4&gt;=20,"まとめ買い","")</f>
        <v>まとめ買い</v>
      </c>
      <c r="G4" s="4" t="s">
        <v>16</v>
      </c>
      <c r="I4" s="12" t="s">
        <v>21</v>
      </c>
      <c r="J4" s="2">
        <f>COUNTIF(B2:B11,"佐藤")</f>
        <v>3</v>
      </c>
      <c r="K4" s="2" t="str">
        <f ca="1">_xlfn.FORMULATEXT(J4)</f>
        <v>=COUNTIF(B2:B11,"佐藤")</v>
      </c>
    </row>
    <row r="5" spans="1:11" x14ac:dyDescent="0.4">
      <c r="A5" s="6">
        <v>46297</v>
      </c>
      <c r="B5" s="2" t="s">
        <v>10</v>
      </c>
      <c r="C5" s="2" t="s">
        <v>11</v>
      </c>
      <c r="D5" s="2">
        <v>15</v>
      </c>
      <c r="E5" s="7">
        <v>1500</v>
      </c>
      <c r="F5" s="2" t="str">
        <f>IF(D5&gt;=20,"まとめ買い","")</f>
        <v/>
      </c>
      <c r="G5" s="3">
        <v>46387</v>
      </c>
      <c r="I5" s="12" t="s">
        <v>22</v>
      </c>
      <c r="J5" s="7">
        <f>SUMIF(B2:B11,"鈴木",E2:E11)</f>
        <v>7800</v>
      </c>
      <c r="K5" s="2" t="str">
        <f ca="1">_xlfn.FORMULATEXT(J5)</f>
        <v>=SUMIF(B2:B11,"鈴木",E2:E11)</v>
      </c>
    </row>
    <row r="6" spans="1:11" x14ac:dyDescent="0.4">
      <c r="A6" s="6">
        <v>46298</v>
      </c>
      <c r="B6" s="2" t="s">
        <v>7</v>
      </c>
      <c r="C6" s="2" t="s">
        <v>6</v>
      </c>
      <c r="D6" s="2">
        <v>10</v>
      </c>
      <c r="E6" s="7">
        <v>4800</v>
      </c>
      <c r="F6" s="2" t="str">
        <f>IF(D6&gt;=20,"まとめ買い","")</f>
        <v/>
      </c>
      <c r="I6" s="12" t="s">
        <v>23</v>
      </c>
      <c r="J6" s="2" t="s">
        <v>33</v>
      </c>
      <c r="K6" s="14" t="s">
        <v>34</v>
      </c>
    </row>
    <row r="7" spans="1:11" x14ac:dyDescent="0.4">
      <c r="A7" s="6">
        <v>46298</v>
      </c>
      <c r="B7" s="2" t="s">
        <v>5</v>
      </c>
      <c r="C7" s="2" t="s">
        <v>12</v>
      </c>
      <c r="D7" s="2">
        <v>50</v>
      </c>
      <c r="E7" s="7">
        <v>750</v>
      </c>
      <c r="F7" s="2" t="str">
        <f>IF(D7&gt;=20,"まとめ買い","")</f>
        <v>まとめ買い</v>
      </c>
      <c r="I7" s="12" t="s">
        <v>25</v>
      </c>
      <c r="J7" s="2" t="str">
        <f>_xlfn.XLOOKUP(G2,C2:C11,B2:B11)</f>
        <v>佐藤</v>
      </c>
      <c r="K7" s="2" t="str">
        <f ca="1">_xlfn.FORMULATEXT(J7)</f>
        <v>=XLOOKUP(G2,C2:C11,B2:B11)</v>
      </c>
    </row>
    <row r="8" spans="1:11" x14ac:dyDescent="0.4">
      <c r="A8" s="6">
        <v>46299</v>
      </c>
      <c r="B8" s="2" t="s">
        <v>10</v>
      </c>
      <c r="C8" s="2" t="s">
        <v>9</v>
      </c>
      <c r="D8" s="2">
        <v>12</v>
      </c>
      <c r="E8" s="7">
        <v>2400</v>
      </c>
      <c r="F8" s="2" t="str">
        <f>IF(D8&gt;=20,"まとめ買い","")</f>
        <v/>
      </c>
      <c r="I8" s="12" t="s">
        <v>26</v>
      </c>
      <c r="J8" s="2" t="str">
        <f>IFERROR(_xlfn.XLOOKUP(G2,C2:C11,B2:B11),"該当なし")</f>
        <v>佐藤</v>
      </c>
      <c r="K8" s="2" t="str">
        <f ca="1">_xlfn.FORMULATEXT(J8)</f>
        <v>=IFERROR(XLOOKUP(G2,C2:C11,B2:B11),"該当なし")</v>
      </c>
    </row>
    <row r="9" spans="1:11" x14ac:dyDescent="0.4">
      <c r="A9" s="6">
        <v>46299</v>
      </c>
      <c r="B9" s="2" t="s">
        <v>7</v>
      </c>
      <c r="C9" s="2" t="s">
        <v>13</v>
      </c>
      <c r="D9" s="2">
        <v>25</v>
      </c>
      <c r="E9" s="7">
        <v>3750</v>
      </c>
      <c r="F9" s="2" t="str">
        <f>IF(D9&gt;=20,"まとめ買い","")</f>
        <v>まとめ買い</v>
      </c>
      <c r="I9" s="12" t="s">
        <v>27</v>
      </c>
      <c r="J9" s="7">
        <f>ROUNDDOWN(E2*1.08,0)</f>
        <v>1332</v>
      </c>
      <c r="K9" s="2" t="str">
        <f ca="1">_xlfn.FORMULATEXT(J9)</f>
        <v>=ROUNDDOWN(E2*1.08,0)</v>
      </c>
    </row>
    <row r="10" spans="1:11" x14ac:dyDescent="0.4">
      <c r="A10" s="6">
        <v>46300</v>
      </c>
      <c r="B10" s="2" t="s">
        <v>5</v>
      </c>
      <c r="C10" s="2" t="s">
        <v>8</v>
      </c>
      <c r="D10" s="2">
        <v>40</v>
      </c>
      <c r="E10" s="7">
        <v>4000</v>
      </c>
      <c r="F10" s="2" t="str">
        <f>IF(D10&gt;=20,"まとめ買い","")</f>
        <v>まとめ買い</v>
      </c>
      <c r="I10" s="12" t="s">
        <v>28</v>
      </c>
      <c r="J10" s="13">
        <f ca="1">G5-TODAY()</f>
        <v>86</v>
      </c>
      <c r="K10" s="2" t="str">
        <f ca="1">_xlfn.FORMULATEXT(J10)</f>
        <v>=G5-TODAY()</v>
      </c>
    </row>
    <row r="11" spans="1:11" x14ac:dyDescent="0.4">
      <c r="A11" s="6">
        <v>46300</v>
      </c>
      <c r="B11" s="2" t="s">
        <v>10</v>
      </c>
      <c r="C11" s="2" t="s">
        <v>6</v>
      </c>
      <c r="D11" s="2">
        <v>8</v>
      </c>
      <c r="E11" s="7">
        <v>3900</v>
      </c>
      <c r="F11" s="2" t="str">
        <f>IF(D11&gt;=20,"まとめ買い","")</f>
        <v/>
      </c>
      <c r="I11" s="12" t="s">
        <v>29</v>
      </c>
      <c r="J11" s="2" t="str" cm="1">
        <f t="array" ref="J11:J16">_xlfn.UNIQUE(C2:C11)</f>
        <v>コピー用紙</v>
      </c>
      <c r="K11" s="2" t="str">
        <f ca="1">_xlfn.FORMULATEXT(J11)</f>
        <v>=UNIQUE(C2:C11)</v>
      </c>
    </row>
    <row r="12" spans="1:11" x14ac:dyDescent="0.4">
      <c r="J12" s="1" t="str">
        <v>ボールペン</v>
      </c>
    </row>
    <row r="13" spans="1:11" x14ac:dyDescent="0.4">
      <c r="J13" s="1" t="str">
        <v>ファイル</v>
      </c>
    </row>
    <row r="14" spans="1:11" x14ac:dyDescent="0.4">
      <c r="J14" s="1" t="str">
        <v>付箋</v>
      </c>
    </row>
    <row r="15" spans="1:11" x14ac:dyDescent="0.4">
      <c r="J15" s="1" t="str">
        <v>クリップ</v>
      </c>
    </row>
    <row r="16" spans="1:11" x14ac:dyDescent="0.4">
      <c r="J16" s="1" t="str">
        <v>ノート</v>
      </c>
    </row>
    <row r="19" spans="9:9" x14ac:dyDescent="0.4">
      <c r="I19" s="1" t="s">
        <v>35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問題</vt:lpstr>
      <vt:lpstr>解答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shinnosuke kosugi</dc:creator>
  <cp:lastModifiedBy>shinnosuke kosugi</cp:lastModifiedBy>
  <dcterms:created xsi:type="dcterms:W3CDTF">2026-10-05T17:30:38Z</dcterms:created>
  <dcterms:modified xsi:type="dcterms:W3CDTF">2026-10-05T17:30:40Z</dcterms:modified>
</cp:coreProperties>
</file>